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341" windowWidth="14550" windowHeight="432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<sst xmlns="http://schemas.openxmlformats.org/spreadsheetml/2006/main" count="1453" uniqueCount="727">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</sst>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B96">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48378</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14815</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3384</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232</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1453</v>
      </c>
      <c r="K16" s="12">
        <v>2350</v>
      </c>
      <c r="L16" s="18">
        <f>SUM(K19:K21)</f>
        <v>11405</v>
      </c>
      <c r="M16" s="12">
        <v>2868</v>
      </c>
      <c r="N16" s="18">
        <f>SUM(M19:M21)</f>
        <v>15461</v>
      </c>
      <c r="O16" s="13">
        <v>1595</v>
      </c>
      <c r="P16" s="18">
        <f>SUM(O19:O21)</f>
        <v>9193</v>
      </c>
      <c r="Q16" s="13">
        <v>684</v>
      </c>
      <c r="R16" s="18">
        <f>SUM(Q19:Q21)</f>
        <v>3810</v>
      </c>
      <c r="S16" s="13">
        <v>328</v>
      </c>
      <c r="T16" s="18">
        <f>SUM(S19:S21)</f>
        <v>1849</v>
      </c>
      <c r="U16" s="13">
        <v>117</v>
      </c>
      <c r="V16" s="18">
        <f>SUM(U19:U21)</f>
        <v>704</v>
      </c>
      <c r="W16" s="13">
        <v>62</v>
      </c>
      <c r="X16" s="18">
        <f>SUM(W19:W21)</f>
        <v>338</v>
      </c>
      <c r="Y16" s="13">
        <v>95</v>
      </c>
      <c r="Z16" s="18">
        <f>SUM(Y19:Y21)</f>
        <v>522</v>
      </c>
      <c r="AA16" s="132"/>
    </row>
    <row r="17" spans="1:27" ht="22.5">
      <c r="A17" s="155"/>
      <c r="B17" s="132"/>
      <c r="C17" s="118"/>
      <c r="D17" s="150"/>
      <c r="E17" s="124"/>
      <c r="F17" s="11" t="s">
        <v>14</v>
      </c>
      <c r="G17" s="49" t="s">
        <v>582</v>
      </c>
      <c r="H17" s="25" t="s">
        <v>64</v>
      </c>
      <c r="I17" s="43">
        <v>355</v>
      </c>
      <c r="J17" s="22" t="s">
        <v>83</v>
      </c>
      <c r="K17" s="12">
        <v>189</v>
      </c>
      <c r="L17" s="22" t="s">
        <v>85</v>
      </c>
      <c r="M17" s="12">
        <v>82</v>
      </c>
      <c r="N17" s="22" t="s">
        <v>95</v>
      </c>
      <c r="O17" s="13">
        <v>33</v>
      </c>
      <c r="P17" s="22" t="s">
        <v>96</v>
      </c>
      <c r="Q17" s="13">
        <v>6</v>
      </c>
      <c r="R17" s="22" t="s">
        <v>97</v>
      </c>
      <c r="S17" s="13">
        <v>5</v>
      </c>
      <c r="T17" s="22" t="s">
        <v>98</v>
      </c>
      <c r="U17" s="13">
        <v>3</v>
      </c>
      <c r="V17" s="22" t="s">
        <v>99</v>
      </c>
      <c r="W17" s="13">
        <v>0</v>
      </c>
      <c r="X17" s="22" t="s">
        <v>100</v>
      </c>
      <c r="Y17" s="13">
        <v>4</v>
      </c>
      <c r="Z17" s="22" t="s">
        <v>94</v>
      </c>
      <c r="AA17" s="132"/>
    </row>
    <row r="18" spans="1:27" ht="22.5">
      <c r="A18" s="155"/>
      <c r="B18" s="132"/>
      <c r="C18" s="118"/>
      <c r="D18" s="150"/>
      <c r="E18" s="124"/>
      <c r="F18" s="11" t="s">
        <v>15</v>
      </c>
      <c r="G18" s="49" t="s">
        <v>582</v>
      </c>
      <c r="H18" s="25" t="s">
        <v>65</v>
      </c>
      <c r="I18" s="43">
        <v>379</v>
      </c>
      <c r="J18" s="18">
        <f>(I15-1)*I16+I15*(I17+I18)</f>
        <v>734</v>
      </c>
      <c r="K18" s="12">
        <v>219</v>
      </c>
      <c r="L18" s="18">
        <f>(K15-1)*K16+K15*(K17+K18)</f>
        <v>3166</v>
      </c>
      <c r="M18" s="12">
        <v>81</v>
      </c>
      <c r="N18" s="18">
        <f>(M15-1)*M16+M15*(M17+M18)</f>
        <v>6225</v>
      </c>
      <c r="O18" s="13">
        <v>37</v>
      </c>
      <c r="P18" s="18">
        <f>(O15-1)*O16+O15*(O17+O18)</f>
        <v>5065</v>
      </c>
      <c r="Q18" s="13">
        <v>7</v>
      </c>
      <c r="R18" s="18">
        <f>(Q15-1)*Q16+Q15*(Q17+Q18)</f>
        <v>2801</v>
      </c>
      <c r="S18" s="13">
        <v>3</v>
      </c>
      <c r="T18" s="18">
        <f>(S15-1)*S16+S15*(S17+S18)</f>
        <v>1688</v>
      </c>
      <c r="U18" s="13">
        <v>0</v>
      </c>
      <c r="V18" s="18">
        <f>(U15-1)*U16+U15*(U17+U18)</f>
        <v>723</v>
      </c>
      <c r="W18" s="13">
        <v>0</v>
      </c>
      <c r="X18" s="18">
        <f>(W15-1)*W16+W15*(W17+W18)</f>
        <v>434</v>
      </c>
      <c r="Y18" s="13">
        <v>5</v>
      </c>
      <c r="Z18" s="18">
        <f>(Y15-1)*Y16+Y15*(Y17+Y18)</f>
        <v>841</v>
      </c>
      <c r="AA18" s="132"/>
    </row>
    <row r="19" spans="1:27" ht="22.5">
      <c r="A19" s="155"/>
      <c r="B19" s="132"/>
      <c r="C19" s="118"/>
      <c r="D19" s="150"/>
      <c r="E19" s="124"/>
      <c r="F19" s="11" t="s">
        <v>16</v>
      </c>
      <c r="G19" s="49" t="s">
        <v>581</v>
      </c>
      <c r="H19" s="41" t="s">
        <v>694</v>
      </c>
      <c r="I19" s="43">
        <v>0</v>
      </c>
      <c r="J19" s="22" t="s">
        <v>74</v>
      </c>
      <c r="K19" s="12">
        <v>9537</v>
      </c>
      <c r="L19" s="22" t="s">
        <v>75</v>
      </c>
      <c r="M19" s="12">
        <v>14009</v>
      </c>
      <c r="N19" s="22" t="s">
        <v>76</v>
      </c>
      <c r="O19" s="13">
        <v>8404</v>
      </c>
      <c r="P19" s="22" t="s">
        <v>77</v>
      </c>
      <c r="Q19" s="13">
        <v>3621</v>
      </c>
      <c r="R19" s="22" t="s">
        <v>78</v>
      </c>
      <c r="S19" s="13">
        <v>1729</v>
      </c>
      <c r="T19" s="22" t="s">
        <v>79</v>
      </c>
      <c r="U19" s="13">
        <v>605</v>
      </c>
      <c r="V19" s="22" t="s">
        <v>80</v>
      </c>
      <c r="W19" s="13">
        <v>317</v>
      </c>
      <c r="X19" s="22" t="s">
        <v>81</v>
      </c>
      <c r="Y19" s="13">
        <v>485</v>
      </c>
      <c r="Z19" s="22" t="s">
        <v>82</v>
      </c>
      <c r="AA19" s="132"/>
    </row>
    <row r="20" spans="1:27" ht="22.5">
      <c r="A20" s="155"/>
      <c r="B20" s="132"/>
      <c r="C20" s="118"/>
      <c r="D20" s="150"/>
      <c r="E20" s="124"/>
      <c r="F20" s="11" t="s">
        <v>19</v>
      </c>
      <c r="G20" s="49" t="s">
        <v>581</v>
      </c>
      <c r="H20" s="25" t="s">
        <v>66</v>
      </c>
      <c r="I20" s="43">
        <v>1453</v>
      </c>
      <c r="J20" s="28">
        <f>IF(J18=0,"",J16/J18)</f>
        <v>1.9795640326975477</v>
      </c>
      <c r="K20" s="12">
        <v>1040</v>
      </c>
      <c r="L20" s="28">
        <f>IF(L18=0,"",L16/L18)</f>
        <v>3.602337334175616</v>
      </c>
      <c r="M20" s="12">
        <v>496</v>
      </c>
      <c r="N20" s="28">
        <f>IF(N18=0,"",N16/N18)</f>
        <v>2.483694779116466</v>
      </c>
      <c r="O20" s="13">
        <v>212</v>
      </c>
      <c r="P20" s="28">
        <f>IF(P18=0,"",P16/P18)</f>
        <v>1.815004935834156</v>
      </c>
      <c r="Q20" s="13">
        <v>47</v>
      </c>
      <c r="R20" s="28">
        <f>IF(R18=0,"",R16/R18)</f>
        <v>1.3602284898250625</v>
      </c>
      <c r="S20" s="13">
        <v>33</v>
      </c>
      <c r="T20" s="28">
        <f>IF(T18=0,"",T16/T18)</f>
        <v>1.0953791469194314</v>
      </c>
      <c r="U20" s="13">
        <v>11</v>
      </c>
      <c r="V20" s="28">
        <f>IF(V18=0,"",V16/V18)</f>
        <v>0.9737206085753803</v>
      </c>
      <c r="W20" s="13">
        <v>0</v>
      </c>
      <c r="X20" s="28">
        <f>IF(X18=0,"",X16/X18)</f>
        <v>0.7788018433179723</v>
      </c>
      <c r="Y20" s="13">
        <v>19</v>
      </c>
      <c r="Z20" s="28">
        <f>IF(Z18=0,"",Z16/Z18)</f>
        <v>0.6206896551724138</v>
      </c>
      <c r="AA20" s="132"/>
    </row>
    <row r="21" spans="1:27" ht="22.5">
      <c r="A21" s="155"/>
      <c r="B21" s="132"/>
      <c r="C21" s="118"/>
      <c r="D21" s="150"/>
      <c r="E21" s="124"/>
      <c r="F21" s="11" t="s">
        <v>17</v>
      </c>
      <c r="G21" s="49" t="s">
        <v>581</v>
      </c>
      <c r="H21" s="41" t="s">
        <v>695</v>
      </c>
      <c r="I21" s="43">
        <v>0</v>
      </c>
      <c r="J21" s="29">
        <f>IF(J20&gt;3,100*J16/($I$22-($I$23+$I$24)),0)</f>
        <v>0</v>
      </c>
      <c r="K21" s="14">
        <v>828</v>
      </c>
      <c r="L21" s="29">
        <f>IF(L20&gt;3,100*L16/($I$22-($I$23+$I$24)),0)</f>
        <v>24.27628778203491</v>
      </c>
      <c r="M21" s="14">
        <v>956</v>
      </c>
      <c r="N21" s="29">
        <f>IF(N20&gt;3,100*N16/($I$22-($I$23+$I$24)),0)</f>
        <v>0</v>
      </c>
      <c r="O21" s="20">
        <v>577</v>
      </c>
      <c r="P21" s="29">
        <f>IF(P20&gt;3,100*P16/($I$22-($I$23+$I$24)),0)</f>
        <v>0</v>
      </c>
      <c r="Q21" s="20">
        <v>142</v>
      </c>
      <c r="R21" s="29">
        <f>IF(R20&gt;3,100*R16/($I$22-($I$23+$I$24)),0)</f>
        <v>0</v>
      </c>
      <c r="S21" s="20">
        <v>87</v>
      </c>
      <c r="T21" s="29">
        <f>IF(T20&gt;3,100*T16/($I$22-($I$23+$I$24)),0)</f>
        <v>0</v>
      </c>
      <c r="U21" s="20">
        <v>88</v>
      </c>
      <c r="V21" s="29">
        <f>IF(V20&gt;3,100*V16/($I$22-($I$23+$I$24)),0)</f>
        <v>0</v>
      </c>
      <c r="W21" s="20">
        <v>21</v>
      </c>
      <c r="X21" s="29">
        <f>IF(X20&gt;3,100*X16/($I$22-($I$23+$I$24)),0)</f>
        <v>0</v>
      </c>
      <c r="Y21" s="20">
        <v>18</v>
      </c>
      <c r="Z21" s="29">
        <f>IF(Z20&gt;3,100*Z16/($I$22-($I$23+$I$24)),0)</f>
        <v>0</v>
      </c>
      <c r="AA21" s="132"/>
    </row>
    <row r="22" spans="1:27" ht="11.25">
      <c r="A22" s="155"/>
      <c r="B22" s="132"/>
      <c r="C22" s="118"/>
      <c r="D22" s="150"/>
      <c r="E22" s="124"/>
      <c r="F22" s="11" t="s">
        <v>3</v>
      </c>
      <c r="G22" s="50" t="s">
        <v>581</v>
      </c>
      <c r="H22" s="26" t="s">
        <v>10</v>
      </c>
      <c r="I22" s="65">
        <f>IF(I11="","",+I11)</f>
        <v>48378</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1392</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6</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41</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48378</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827</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9458</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2836</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4167</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2850</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48378</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466</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48378</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20067</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131</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45</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6859</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32</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48378</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14.61</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29.13</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81.6310829005578</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18.3689170994422</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14687</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13334</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12803</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11649</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11</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16</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13265</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17040</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6891</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8944</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6374</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8096</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1778039</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2334.892064169559</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16126</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50</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0.31005829095870024</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43155.859</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39233</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43283</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50829</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2910</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4883</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4368</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2264</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1736</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1337</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1007</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373</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343</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144</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48378</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24000</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8135</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7428</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64.84583333333333</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50829</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3" sqref="D13"/>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2334.892064169559</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0.31005829095870024</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0.31005829095870024</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6.560723137483598</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6.614576873785605</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11.926301211771495</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2.6836987882285053</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23.779134448932485</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5.350865551067512</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87.2376669392205</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87.46808830154679</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52.783482866717115</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47.216517133282885</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56.6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43.4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57.039249146757676</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42.960750853242324</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52.09497206703911</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47.90502793296089</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283.01336507374396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33.895833333333336</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30.95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64.84583333333333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5.136246291343016</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5.353728038521632</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4.899082118088649</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144</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37.79960952104017</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24.27628778203491</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99.91377678702867</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40.30514276172984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41.59222335067465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2012-01-17T02:21:09Z</dcterms:modified>
  <cp:category/>
  <cp:version/>
  <cp:contentType/>
  <cp:contentStatus/>
</cp:coreProperties>
</file>